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zo Paoletti\Desktop\IC MICHELI\AVANZO AL 16_11_2019\"/>
    </mc:Choice>
  </mc:AlternateContent>
  <xr:revisionPtr revIDLastSave="0" documentId="8_{D7BF1E3E-0DF3-4EDD-BDAA-E6A7F77301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ARIAZIONE AVANZO AL_1 _1_2020" sheetId="5" r:id="rId1"/>
    <sheet name="AVANZO VINCOLATO AL 17 11 19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5" l="1"/>
  <c r="H31" i="5"/>
  <c r="G31" i="5"/>
  <c r="F31" i="5"/>
  <c r="F32" i="5" s="1"/>
  <c r="E31" i="5"/>
  <c r="D31" i="5"/>
  <c r="D32" i="5" s="1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K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G26" i="4"/>
  <c r="F26" i="4"/>
  <c r="F27" i="4" s="1"/>
  <c r="E26" i="4"/>
  <c r="D26" i="4"/>
  <c r="D33" i="5" l="1"/>
  <c r="H32" i="5"/>
  <c r="K31" i="5"/>
  <c r="J31" i="5"/>
  <c r="J32" i="5" s="1"/>
  <c r="K26" i="4"/>
  <c r="J26" i="4"/>
  <c r="J27" i="4" s="1"/>
  <c r="D27" i="4"/>
</calcChain>
</file>

<file path=xl/sharedStrings.xml><?xml version="1.0" encoding="utf-8"?>
<sst xmlns="http://schemas.openxmlformats.org/spreadsheetml/2006/main" count="135" uniqueCount="60">
  <si>
    <t>Esercizio finanziario 2019</t>
  </si>
  <si>
    <t>A.1</t>
  </si>
  <si>
    <t>SICUREZZA</t>
  </si>
  <si>
    <t>SERVIZI DI PULIZIA</t>
  </si>
  <si>
    <t>MANUTENZIONE EDIFICI</t>
  </si>
  <si>
    <t>SPESE DI INVESTIMENTO</t>
  </si>
  <si>
    <t>A.2</t>
  </si>
  <si>
    <t>FUNZIONAMENTO AMMINISTRATIVO</t>
  </si>
  <si>
    <t>A.3</t>
  </si>
  <si>
    <t>FUNZIONAMENTO DIDATTICO</t>
  </si>
  <si>
    <t>A.6</t>
  </si>
  <si>
    <t>ORIENTAMENTO</t>
  </si>
  <si>
    <t>P.1</t>
  </si>
  <si>
    <t>PROGETTO "SEMINARE DOMANDE" CINEMA PER LA SCUOLA</t>
  </si>
  <si>
    <t>PROGETTO CAMBRIDGE</t>
  </si>
  <si>
    <t>P.2</t>
  </si>
  <si>
    <t>AVANZO MENSA ANNI PRECEDENTI</t>
  </si>
  <si>
    <t>MENSA ANNO SCOLASTICO 2017/2018</t>
  </si>
  <si>
    <t>MENSA ANNO SCOLASTICO 2018/2019</t>
  </si>
  <si>
    <t>PROGETTO PREVENZIONE</t>
  </si>
  <si>
    <t>PON "Competenze di base" avviso 1953/17</t>
  </si>
  <si>
    <t>PON "Competenze di base" Avviso 2669/17</t>
  </si>
  <si>
    <t>P.4</t>
  </si>
  <si>
    <t>PROGETTO PNSD - ANIMATORE DIGITALE</t>
  </si>
  <si>
    <t>FONDO DI RISERVA</t>
  </si>
  <si>
    <t>TOTALE AVANZO VINCOLATO AL 17/11/2019</t>
  </si>
  <si>
    <t>VINCOLATO</t>
  </si>
  <si>
    <t>NON VINCOLATO</t>
  </si>
  <si>
    <t xml:space="preserve">ARSIAL SAPERE I SAPORI </t>
  </si>
  <si>
    <t>AVANZO DI AMMINISTRAZIONE</t>
  </si>
  <si>
    <t>AL 17/11/2019</t>
  </si>
  <si>
    <t>A/P</t>
  </si>
  <si>
    <t>AL 31/12/2019</t>
  </si>
  <si>
    <t>A5</t>
  </si>
  <si>
    <t>VIAGGI E VISITE DI ISTRUZIONE</t>
  </si>
  <si>
    <t>MENSA ANNO SCOLASTICO 2019/2020 COMUNE</t>
  </si>
  <si>
    <t>MENSA ANNO SCOLASTICO 2019/2020 GENITORI</t>
  </si>
  <si>
    <t>DESCRIZIONE</t>
  </si>
  <si>
    <t xml:space="preserve">DETTAGLIO AVANZO DI AMMINISTRAZIONE AL 17/11/2019 E AL 31/12/2019 +  VARIAZIONE  ALL'1/1/2020 </t>
  </si>
  <si>
    <t>DISTRIBUZIONI SU PA AL 17/11/2019</t>
  </si>
  <si>
    <t>AL 1/01/2020</t>
  </si>
  <si>
    <t>VARIAZIONE PER ALLINEMANENTO AVANZO</t>
  </si>
  <si>
    <t xml:space="preserve">AVANZO DA MOD I </t>
  </si>
  <si>
    <t>PROGETTO "SEMINARE DOMANDE"</t>
  </si>
  <si>
    <t xml:space="preserve">DETTAGLIO AVANZO DI AMMINISTRAZIONE AL 17/11/2019 E AL 31/12/2019 +  VARIAZIONE  PER ALLINEMANETO DELL'AVANZO ALL'1/1/2020 </t>
  </si>
  <si>
    <t xml:space="preserve">AVANZO PRESUNTO DA MOD I </t>
  </si>
  <si>
    <t xml:space="preserve">AVANZO DEFINITIVO DA MOD I </t>
  </si>
  <si>
    <t xml:space="preserve">TOTALE </t>
  </si>
  <si>
    <t>Il Direttore dei Servizi Generali e Amministrativi</t>
  </si>
  <si>
    <t>Enzo Paoletti</t>
  </si>
  <si>
    <t>TOTALE COMPLESSIVO</t>
  </si>
  <si>
    <t>VARIAZIONE PER ALLINEAMENTO  AVANZO PRESUNTO DEL 17/11/2019 ALL'AVANZO DEFINITIVO DEL 31/12/2019</t>
  </si>
  <si>
    <t>TOTALE VARIAZIONE</t>
  </si>
  <si>
    <t>DATA DELLA VARIAZIONE 01/01/2020</t>
  </si>
  <si>
    <t>DIFFERENZA TRA AVANZO PRESUNTO E AVANZO DEFINITIVO</t>
  </si>
  <si>
    <t>MINISTERO DELL’ ISTRUZIONE, DELL’UNIVERSITA’ E DELLA RICERCA</t>
  </si>
  <si>
    <t>UFFICIO SCOLASTICO REGIONALE PER IL LAZIO</t>
  </si>
  <si>
    <t>Istituto Comprensivo  “VIA P.A. MICHELI”</t>
  </si>
  <si>
    <t>Il Dirigente Scolastico</t>
  </si>
  <si>
    <t>Dott.ssa Pia Maria Nuccitelli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</si>
</sst>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Times New Roman"/>
      <family val="1"/>
    </font>
    <font>
      <b/>
      <i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top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</xdr:colOff>
      <xdr:row>18</xdr:row>
      <xdr:rowOff>0</xdr:rowOff>
    </xdr:from>
    <xdr:to>
      <xdr:col>0</xdr:col>
      <xdr:colOff>4762</xdr:colOff>
      <xdr:row>29</xdr:row>
      <xdr:rowOff>157480</xdr:rowOff>
    </xdr:to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42C47445-53B7-4711-B4B9-353E5AFF0FFC}"/>
            </a:ext>
          </a:extLst>
        </xdr:cNvPr>
        <xdr:cNvSpPr/>
      </xdr:nvSpPr>
      <xdr:spPr>
        <a:xfrm>
          <a:off x="4762" y="6734175"/>
          <a:ext cx="0" cy="2252980"/>
        </a:xfrm>
        <a:custGeom>
          <a:avLst/>
          <a:gdLst/>
          <a:ahLst/>
          <a:cxnLst/>
          <a:rect l="0" t="0" r="0" b="0"/>
          <a:pathLst>
            <a:path h="2371090">
              <a:moveTo>
                <a:pt x="0" y="90550"/>
              </a:moveTo>
              <a:lnTo>
                <a:pt x="0" y="0"/>
              </a:lnTo>
            </a:path>
            <a:path h="2371090">
              <a:moveTo>
                <a:pt x="0" y="223900"/>
              </a:moveTo>
              <a:lnTo>
                <a:pt x="0" y="133350"/>
              </a:lnTo>
            </a:path>
            <a:path h="2371090">
              <a:moveTo>
                <a:pt x="0" y="512190"/>
              </a:moveTo>
              <a:lnTo>
                <a:pt x="0" y="266700"/>
              </a:lnTo>
            </a:path>
            <a:path h="2371090">
              <a:moveTo>
                <a:pt x="0" y="645540"/>
              </a:moveTo>
              <a:lnTo>
                <a:pt x="0" y="555116"/>
              </a:lnTo>
            </a:path>
            <a:path h="2371090">
              <a:moveTo>
                <a:pt x="0" y="853947"/>
              </a:moveTo>
              <a:lnTo>
                <a:pt x="0" y="688466"/>
              </a:lnTo>
            </a:path>
            <a:path h="2371090">
              <a:moveTo>
                <a:pt x="0" y="1062227"/>
              </a:moveTo>
              <a:lnTo>
                <a:pt x="0" y="896746"/>
              </a:lnTo>
            </a:path>
            <a:path h="2371090">
              <a:moveTo>
                <a:pt x="0" y="1270634"/>
              </a:moveTo>
              <a:lnTo>
                <a:pt x="0" y="1105153"/>
              </a:lnTo>
            </a:path>
            <a:path h="2371090">
              <a:moveTo>
                <a:pt x="0" y="1403984"/>
              </a:moveTo>
              <a:lnTo>
                <a:pt x="0" y="1313560"/>
              </a:lnTo>
            </a:path>
            <a:path h="2371090">
              <a:moveTo>
                <a:pt x="0" y="1537334"/>
              </a:moveTo>
              <a:lnTo>
                <a:pt x="0" y="1446910"/>
              </a:lnTo>
            </a:path>
            <a:path h="2371090">
              <a:moveTo>
                <a:pt x="0" y="1745741"/>
              </a:moveTo>
              <a:lnTo>
                <a:pt x="0" y="1580260"/>
              </a:lnTo>
            </a:path>
            <a:path h="2371090">
              <a:moveTo>
                <a:pt x="0" y="1954021"/>
              </a:moveTo>
              <a:lnTo>
                <a:pt x="0" y="1788540"/>
              </a:lnTo>
            </a:path>
            <a:path h="2371090">
              <a:moveTo>
                <a:pt x="0" y="2162429"/>
              </a:moveTo>
              <a:lnTo>
                <a:pt x="0" y="1996948"/>
              </a:lnTo>
            </a:path>
            <a:path h="2371090">
              <a:moveTo>
                <a:pt x="0" y="2370836"/>
              </a:moveTo>
              <a:lnTo>
                <a:pt x="0" y="2205228"/>
              </a:lnTo>
            </a:path>
          </a:pathLst>
        </a:custGeom>
        <a:ln w="9525">
          <a:solidFill>
            <a:srgbClr val="545454"/>
          </a:solidFill>
        </a:ln>
      </xdr:spPr>
    </xdr:sp>
    <xdr:clientData/>
  </xdr:twoCellAnchor>
  <xdr:twoCellAnchor editAs="oneCell">
    <xdr:from>
      <xdr:col>2</xdr:col>
      <xdr:colOff>4762</xdr:colOff>
      <xdr:row>18</xdr:row>
      <xdr:rowOff>0</xdr:rowOff>
    </xdr:from>
    <xdr:to>
      <xdr:col>2</xdr:col>
      <xdr:colOff>4762</xdr:colOff>
      <xdr:row>29</xdr:row>
      <xdr:rowOff>157480</xdr:rowOff>
    </xdr:to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A2453A9F-6AF0-4605-B0A3-E6CB816C8EEC}"/>
            </a:ext>
          </a:extLst>
        </xdr:cNvPr>
        <xdr:cNvSpPr/>
      </xdr:nvSpPr>
      <xdr:spPr>
        <a:xfrm>
          <a:off x="842962" y="6734175"/>
          <a:ext cx="0" cy="2252980"/>
        </a:xfrm>
        <a:custGeom>
          <a:avLst/>
          <a:gdLst/>
          <a:ahLst/>
          <a:cxnLst/>
          <a:rect l="0" t="0" r="0" b="0"/>
          <a:pathLst>
            <a:path h="2371090">
              <a:moveTo>
                <a:pt x="0" y="90550"/>
              </a:moveTo>
              <a:lnTo>
                <a:pt x="0" y="0"/>
              </a:lnTo>
            </a:path>
            <a:path h="2371090">
              <a:moveTo>
                <a:pt x="0" y="223900"/>
              </a:moveTo>
              <a:lnTo>
                <a:pt x="0" y="133350"/>
              </a:lnTo>
            </a:path>
            <a:path h="2371090">
              <a:moveTo>
                <a:pt x="0" y="512190"/>
              </a:moveTo>
              <a:lnTo>
                <a:pt x="0" y="266700"/>
              </a:lnTo>
            </a:path>
            <a:path h="2371090">
              <a:moveTo>
                <a:pt x="0" y="645540"/>
              </a:moveTo>
              <a:lnTo>
                <a:pt x="0" y="555116"/>
              </a:lnTo>
            </a:path>
            <a:path h="2371090">
              <a:moveTo>
                <a:pt x="0" y="853947"/>
              </a:moveTo>
              <a:lnTo>
                <a:pt x="0" y="688466"/>
              </a:lnTo>
            </a:path>
            <a:path h="2371090">
              <a:moveTo>
                <a:pt x="0" y="1062227"/>
              </a:moveTo>
              <a:lnTo>
                <a:pt x="0" y="896746"/>
              </a:lnTo>
            </a:path>
            <a:path h="2371090">
              <a:moveTo>
                <a:pt x="0" y="1270634"/>
              </a:moveTo>
              <a:lnTo>
                <a:pt x="0" y="1105153"/>
              </a:lnTo>
            </a:path>
            <a:path h="2371090">
              <a:moveTo>
                <a:pt x="0" y="1403984"/>
              </a:moveTo>
              <a:lnTo>
                <a:pt x="0" y="1313560"/>
              </a:lnTo>
            </a:path>
            <a:path h="2371090">
              <a:moveTo>
                <a:pt x="0" y="1537334"/>
              </a:moveTo>
              <a:lnTo>
                <a:pt x="0" y="1446910"/>
              </a:lnTo>
            </a:path>
            <a:path h="2371090">
              <a:moveTo>
                <a:pt x="0" y="1745741"/>
              </a:moveTo>
              <a:lnTo>
                <a:pt x="0" y="1580260"/>
              </a:lnTo>
            </a:path>
            <a:path h="2371090">
              <a:moveTo>
                <a:pt x="0" y="1954021"/>
              </a:moveTo>
              <a:lnTo>
                <a:pt x="0" y="1788540"/>
              </a:lnTo>
            </a:path>
            <a:path h="2371090">
              <a:moveTo>
                <a:pt x="0" y="2162429"/>
              </a:moveTo>
              <a:lnTo>
                <a:pt x="0" y="1996948"/>
              </a:lnTo>
            </a:path>
            <a:path h="2371090">
              <a:moveTo>
                <a:pt x="0" y="2370836"/>
              </a:moveTo>
              <a:lnTo>
                <a:pt x="0" y="2205228"/>
              </a:lnTo>
            </a:path>
          </a:pathLst>
        </a:custGeom>
        <a:ln w="9525">
          <a:solidFill>
            <a:srgbClr val="545454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</xdr:colOff>
      <xdr:row>13</xdr:row>
      <xdr:rowOff>0</xdr:rowOff>
    </xdr:from>
    <xdr:to>
      <xdr:col>0</xdr:col>
      <xdr:colOff>4762</xdr:colOff>
      <xdr:row>17</xdr:row>
      <xdr:rowOff>233680</xdr:rowOff>
    </xdr:to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3387" y="6734175"/>
          <a:ext cx="0" cy="2252980"/>
        </a:xfrm>
        <a:custGeom>
          <a:avLst/>
          <a:gdLst/>
          <a:ahLst/>
          <a:cxnLst/>
          <a:rect l="0" t="0" r="0" b="0"/>
          <a:pathLst>
            <a:path h="2371090">
              <a:moveTo>
                <a:pt x="0" y="90550"/>
              </a:moveTo>
              <a:lnTo>
                <a:pt x="0" y="0"/>
              </a:lnTo>
            </a:path>
            <a:path h="2371090">
              <a:moveTo>
                <a:pt x="0" y="223900"/>
              </a:moveTo>
              <a:lnTo>
                <a:pt x="0" y="133350"/>
              </a:lnTo>
            </a:path>
            <a:path h="2371090">
              <a:moveTo>
                <a:pt x="0" y="512190"/>
              </a:moveTo>
              <a:lnTo>
                <a:pt x="0" y="266700"/>
              </a:lnTo>
            </a:path>
            <a:path h="2371090">
              <a:moveTo>
                <a:pt x="0" y="645540"/>
              </a:moveTo>
              <a:lnTo>
                <a:pt x="0" y="555116"/>
              </a:lnTo>
            </a:path>
            <a:path h="2371090">
              <a:moveTo>
                <a:pt x="0" y="853947"/>
              </a:moveTo>
              <a:lnTo>
                <a:pt x="0" y="688466"/>
              </a:lnTo>
            </a:path>
            <a:path h="2371090">
              <a:moveTo>
                <a:pt x="0" y="1062227"/>
              </a:moveTo>
              <a:lnTo>
                <a:pt x="0" y="896746"/>
              </a:lnTo>
            </a:path>
            <a:path h="2371090">
              <a:moveTo>
                <a:pt x="0" y="1270634"/>
              </a:moveTo>
              <a:lnTo>
                <a:pt x="0" y="1105153"/>
              </a:lnTo>
            </a:path>
            <a:path h="2371090">
              <a:moveTo>
                <a:pt x="0" y="1403984"/>
              </a:moveTo>
              <a:lnTo>
                <a:pt x="0" y="1313560"/>
              </a:lnTo>
            </a:path>
            <a:path h="2371090">
              <a:moveTo>
                <a:pt x="0" y="1537334"/>
              </a:moveTo>
              <a:lnTo>
                <a:pt x="0" y="1446910"/>
              </a:lnTo>
            </a:path>
            <a:path h="2371090">
              <a:moveTo>
                <a:pt x="0" y="1745741"/>
              </a:moveTo>
              <a:lnTo>
                <a:pt x="0" y="1580260"/>
              </a:lnTo>
            </a:path>
            <a:path h="2371090">
              <a:moveTo>
                <a:pt x="0" y="1954021"/>
              </a:moveTo>
              <a:lnTo>
                <a:pt x="0" y="1788540"/>
              </a:lnTo>
            </a:path>
            <a:path h="2371090">
              <a:moveTo>
                <a:pt x="0" y="2162429"/>
              </a:moveTo>
              <a:lnTo>
                <a:pt x="0" y="1996948"/>
              </a:lnTo>
            </a:path>
            <a:path h="2371090">
              <a:moveTo>
                <a:pt x="0" y="2370836"/>
              </a:moveTo>
              <a:lnTo>
                <a:pt x="0" y="2205228"/>
              </a:lnTo>
            </a:path>
          </a:pathLst>
        </a:custGeom>
        <a:ln w="9525">
          <a:solidFill>
            <a:srgbClr val="545454"/>
          </a:solidFill>
        </a:ln>
      </xdr:spPr>
    </xdr:sp>
    <xdr:clientData/>
  </xdr:twoCellAnchor>
  <xdr:twoCellAnchor editAs="oneCell">
    <xdr:from>
      <xdr:col>2</xdr:col>
      <xdr:colOff>4762</xdr:colOff>
      <xdr:row>13</xdr:row>
      <xdr:rowOff>0</xdr:rowOff>
    </xdr:from>
    <xdr:to>
      <xdr:col>2</xdr:col>
      <xdr:colOff>4762</xdr:colOff>
      <xdr:row>17</xdr:row>
      <xdr:rowOff>233680</xdr:rowOff>
    </xdr:to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2487" y="6734175"/>
          <a:ext cx="0" cy="2252980"/>
        </a:xfrm>
        <a:custGeom>
          <a:avLst/>
          <a:gdLst/>
          <a:ahLst/>
          <a:cxnLst/>
          <a:rect l="0" t="0" r="0" b="0"/>
          <a:pathLst>
            <a:path h="2371090">
              <a:moveTo>
                <a:pt x="0" y="90550"/>
              </a:moveTo>
              <a:lnTo>
                <a:pt x="0" y="0"/>
              </a:lnTo>
            </a:path>
            <a:path h="2371090">
              <a:moveTo>
                <a:pt x="0" y="223900"/>
              </a:moveTo>
              <a:lnTo>
                <a:pt x="0" y="133350"/>
              </a:lnTo>
            </a:path>
            <a:path h="2371090">
              <a:moveTo>
                <a:pt x="0" y="512190"/>
              </a:moveTo>
              <a:lnTo>
                <a:pt x="0" y="266700"/>
              </a:lnTo>
            </a:path>
            <a:path h="2371090">
              <a:moveTo>
                <a:pt x="0" y="645540"/>
              </a:moveTo>
              <a:lnTo>
                <a:pt x="0" y="555116"/>
              </a:lnTo>
            </a:path>
            <a:path h="2371090">
              <a:moveTo>
                <a:pt x="0" y="853947"/>
              </a:moveTo>
              <a:lnTo>
                <a:pt x="0" y="688466"/>
              </a:lnTo>
            </a:path>
            <a:path h="2371090">
              <a:moveTo>
                <a:pt x="0" y="1062227"/>
              </a:moveTo>
              <a:lnTo>
                <a:pt x="0" y="896746"/>
              </a:lnTo>
            </a:path>
            <a:path h="2371090">
              <a:moveTo>
                <a:pt x="0" y="1270634"/>
              </a:moveTo>
              <a:lnTo>
                <a:pt x="0" y="1105153"/>
              </a:lnTo>
            </a:path>
            <a:path h="2371090">
              <a:moveTo>
                <a:pt x="0" y="1403984"/>
              </a:moveTo>
              <a:lnTo>
                <a:pt x="0" y="1313560"/>
              </a:lnTo>
            </a:path>
            <a:path h="2371090">
              <a:moveTo>
                <a:pt x="0" y="1537334"/>
              </a:moveTo>
              <a:lnTo>
                <a:pt x="0" y="1446910"/>
              </a:lnTo>
            </a:path>
            <a:path h="2371090">
              <a:moveTo>
                <a:pt x="0" y="1745741"/>
              </a:moveTo>
              <a:lnTo>
                <a:pt x="0" y="1580260"/>
              </a:lnTo>
            </a:path>
            <a:path h="2371090">
              <a:moveTo>
                <a:pt x="0" y="1954021"/>
              </a:moveTo>
              <a:lnTo>
                <a:pt x="0" y="1788540"/>
              </a:lnTo>
            </a:path>
            <a:path h="2371090">
              <a:moveTo>
                <a:pt x="0" y="2162429"/>
              </a:moveTo>
              <a:lnTo>
                <a:pt x="0" y="1996948"/>
              </a:lnTo>
            </a:path>
            <a:path h="2371090">
              <a:moveTo>
                <a:pt x="0" y="2370836"/>
              </a:moveTo>
              <a:lnTo>
                <a:pt x="0" y="2205228"/>
              </a:lnTo>
            </a:path>
          </a:pathLst>
        </a:custGeom>
        <a:ln w="9525">
          <a:solidFill>
            <a:srgbClr val="545454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F9D1A-12B6-44B0-969D-8864DDF5F0EA}">
  <sheetPr>
    <pageSetUpPr fitToPage="1"/>
  </sheetPr>
  <dimension ref="A2:O226"/>
  <sheetViews>
    <sheetView tabSelected="1" topLeftCell="A19" workbookViewId="0">
      <selection activeCell="H40" sqref="H40"/>
    </sheetView>
  </sheetViews>
  <sheetFormatPr defaultRowHeight="15" x14ac:dyDescent="0.2"/>
  <cols>
    <col min="1" max="2" width="7.33203125" customWidth="1"/>
    <col min="3" max="3" width="53.33203125" customWidth="1"/>
    <col min="4" max="9" width="20.5" style="2" customWidth="1"/>
    <col min="10" max="10" width="20.5" style="5" customWidth="1"/>
    <col min="11" max="11" width="20.5" customWidth="1"/>
    <col min="13" max="15" width="11.83203125" bestFit="1" customWidth="1"/>
  </cols>
  <sheetData>
    <row r="2" spans="1:14" ht="15" customHeight="1" x14ac:dyDescent="0.2">
      <c r="A2" s="53" t="s">
        <v>55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4" ht="15" customHeight="1" x14ac:dyDescent="0.2">
      <c r="A3" s="53" t="s">
        <v>56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ht="15" customHeight="1" x14ac:dyDescent="0.2">
      <c r="A4" s="53" t="s">
        <v>57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6" spans="1:14" s="1" customFormat="1" ht="39.950000000000003" customHeight="1" x14ac:dyDescent="0.2">
      <c r="A6" s="26" t="s">
        <v>44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4" s="1" customFormat="1" ht="69.75" customHeight="1" x14ac:dyDescent="0.2">
      <c r="A7" s="26" t="s">
        <v>0</v>
      </c>
      <c r="B7" s="26"/>
      <c r="C7" s="26"/>
      <c r="D7" s="26" t="s">
        <v>45</v>
      </c>
      <c r="E7" s="26"/>
      <c r="F7" s="26" t="s">
        <v>46</v>
      </c>
      <c r="G7" s="26"/>
      <c r="H7" s="27" t="s">
        <v>39</v>
      </c>
      <c r="I7" s="28"/>
      <c r="J7" s="29" t="s">
        <v>51</v>
      </c>
      <c r="K7" s="29"/>
    </row>
    <row r="8" spans="1:14" s="1" customFormat="1" ht="39.75" customHeight="1" x14ac:dyDescent="0.2">
      <c r="A8" s="26"/>
      <c r="B8" s="26"/>
      <c r="C8" s="26"/>
      <c r="D8" s="10" t="s">
        <v>26</v>
      </c>
      <c r="E8" s="10" t="s">
        <v>27</v>
      </c>
      <c r="F8" s="10" t="s">
        <v>26</v>
      </c>
      <c r="G8" s="10" t="s">
        <v>27</v>
      </c>
      <c r="H8" s="10" t="s">
        <v>26</v>
      </c>
      <c r="I8" s="10" t="s">
        <v>27</v>
      </c>
      <c r="J8" s="14" t="s">
        <v>26</v>
      </c>
      <c r="K8" s="15" t="s">
        <v>27</v>
      </c>
    </row>
    <row r="9" spans="1:14" s="1" customFormat="1" ht="39.950000000000003" customHeight="1" x14ac:dyDescent="0.2">
      <c r="A9" s="30" t="s">
        <v>31</v>
      </c>
      <c r="B9" s="31"/>
      <c r="C9" s="11" t="s">
        <v>37</v>
      </c>
      <c r="D9" s="32" t="s">
        <v>30</v>
      </c>
      <c r="E9" s="32"/>
      <c r="F9" s="32" t="s">
        <v>32</v>
      </c>
      <c r="G9" s="32"/>
      <c r="H9" s="33" t="s">
        <v>30</v>
      </c>
      <c r="I9" s="34"/>
      <c r="J9" s="35" t="s">
        <v>53</v>
      </c>
      <c r="K9" s="35"/>
    </row>
    <row r="10" spans="1:14" s="1" customFormat="1" ht="15" customHeight="1" x14ac:dyDescent="0.2">
      <c r="A10" s="10" t="s">
        <v>1</v>
      </c>
      <c r="B10" s="10">
        <v>1</v>
      </c>
      <c r="C10" s="18" t="s">
        <v>2</v>
      </c>
      <c r="D10" s="19"/>
      <c r="E10" s="4">
        <v>3462.4</v>
      </c>
      <c r="F10" s="19"/>
      <c r="G10" s="4">
        <v>3462.4</v>
      </c>
      <c r="H10" s="19"/>
      <c r="I10" s="4">
        <v>5000</v>
      </c>
      <c r="J10" s="20">
        <v>0</v>
      </c>
      <c r="K10" s="20">
        <f>G10-E10</f>
        <v>0</v>
      </c>
      <c r="N10" s="3"/>
    </row>
    <row r="11" spans="1:14" s="1" customFormat="1" ht="15" customHeight="1" x14ac:dyDescent="0.2">
      <c r="A11" s="10" t="s">
        <v>1</v>
      </c>
      <c r="B11" s="10">
        <v>2</v>
      </c>
      <c r="C11" s="18" t="s">
        <v>3</v>
      </c>
      <c r="D11" s="4">
        <v>18464.189999999999</v>
      </c>
      <c r="E11" s="4"/>
      <c r="F11" s="4">
        <v>12914.39</v>
      </c>
      <c r="G11" s="4"/>
      <c r="H11" s="4">
        <v>18464.189999999999</v>
      </c>
      <c r="I11" s="4"/>
      <c r="J11" s="20">
        <f>F11-D11</f>
        <v>-5549.7999999999993</v>
      </c>
      <c r="K11" s="20">
        <f t="shared" ref="K11:K30" si="0">G11-E11</f>
        <v>0</v>
      </c>
    </row>
    <row r="12" spans="1:14" s="1" customFormat="1" ht="15" customHeight="1" x14ac:dyDescent="0.2">
      <c r="A12" s="10" t="s">
        <v>1</v>
      </c>
      <c r="B12" s="10">
        <v>3</v>
      </c>
      <c r="C12" s="18" t="s">
        <v>4</v>
      </c>
      <c r="D12" s="4">
        <v>1337.66</v>
      </c>
      <c r="E12" s="4">
        <v>5700</v>
      </c>
      <c r="F12" s="4">
        <v>1337.66</v>
      </c>
      <c r="G12" s="4">
        <v>13340.4</v>
      </c>
      <c r="H12" s="4">
        <v>1337.66</v>
      </c>
      <c r="I12" s="4">
        <v>5000</v>
      </c>
      <c r="J12" s="20">
        <f t="shared" ref="J12:J30" si="1">F12-D12</f>
        <v>0</v>
      </c>
      <c r="K12" s="20">
        <f t="shared" si="0"/>
        <v>7640.4</v>
      </c>
    </row>
    <row r="13" spans="1:14" s="1" customFormat="1" ht="15" customHeight="1" x14ac:dyDescent="0.2">
      <c r="A13" s="10" t="s">
        <v>1</v>
      </c>
      <c r="B13" s="10">
        <v>4</v>
      </c>
      <c r="C13" s="18" t="s">
        <v>5</v>
      </c>
      <c r="D13" s="4"/>
      <c r="E13" s="4">
        <v>9087.2000000000007</v>
      </c>
      <c r="F13" s="4"/>
      <c r="G13" s="4">
        <v>16087.2</v>
      </c>
      <c r="H13" s="4"/>
      <c r="I13" s="4">
        <v>22000</v>
      </c>
      <c r="J13" s="20">
        <f t="shared" si="1"/>
        <v>0</v>
      </c>
      <c r="K13" s="20">
        <f t="shared" si="0"/>
        <v>7000</v>
      </c>
      <c r="M13" s="3"/>
    </row>
    <row r="14" spans="1:14" s="1" customFormat="1" ht="15" customHeight="1" x14ac:dyDescent="0.2">
      <c r="A14" s="10" t="s">
        <v>6</v>
      </c>
      <c r="B14" s="10">
        <v>1</v>
      </c>
      <c r="C14" s="18" t="s">
        <v>7</v>
      </c>
      <c r="D14" s="4">
        <v>10000</v>
      </c>
      <c r="E14" s="4">
        <v>31633.65</v>
      </c>
      <c r="F14" s="4">
        <v>10000</v>
      </c>
      <c r="G14" s="4">
        <v>31255.73</v>
      </c>
      <c r="H14" s="4">
        <v>10000</v>
      </c>
      <c r="I14" s="4">
        <v>25297.599999999999</v>
      </c>
      <c r="J14" s="20">
        <f t="shared" si="1"/>
        <v>0</v>
      </c>
      <c r="K14" s="20">
        <f t="shared" si="0"/>
        <v>-377.92000000000189</v>
      </c>
    </row>
    <row r="15" spans="1:14" s="1" customFormat="1" ht="15" customHeight="1" x14ac:dyDescent="0.2">
      <c r="A15" s="10" t="s">
        <v>8</v>
      </c>
      <c r="B15" s="10">
        <v>1</v>
      </c>
      <c r="C15" s="18" t="s">
        <v>9</v>
      </c>
      <c r="D15" s="4">
        <v>3000</v>
      </c>
      <c r="E15" s="4">
        <v>17111.080000000002</v>
      </c>
      <c r="F15" s="4">
        <v>3000</v>
      </c>
      <c r="G15" s="4">
        <v>17111.080000000002</v>
      </c>
      <c r="H15" s="4">
        <v>3000</v>
      </c>
      <c r="I15" s="4">
        <v>1000</v>
      </c>
      <c r="J15" s="20">
        <f t="shared" si="1"/>
        <v>0</v>
      </c>
      <c r="K15" s="20">
        <f t="shared" si="0"/>
        <v>0</v>
      </c>
    </row>
    <row r="16" spans="1:14" s="1" customFormat="1" ht="15" customHeight="1" x14ac:dyDescent="0.2">
      <c r="A16" s="10" t="s">
        <v>33</v>
      </c>
      <c r="B16" s="10">
        <v>1</v>
      </c>
      <c r="C16" s="18" t="s">
        <v>34</v>
      </c>
      <c r="D16" s="4"/>
      <c r="E16" s="4"/>
      <c r="F16" s="4">
        <v>824.5</v>
      </c>
      <c r="G16" s="4"/>
      <c r="H16" s="4"/>
      <c r="I16" s="4"/>
      <c r="J16" s="20">
        <f t="shared" si="1"/>
        <v>824.5</v>
      </c>
      <c r="K16" s="20">
        <f t="shared" si="0"/>
        <v>0</v>
      </c>
    </row>
    <row r="17" spans="1:15" s="1" customFormat="1" ht="15" customHeight="1" x14ac:dyDescent="0.2">
      <c r="A17" s="10" t="s">
        <v>10</v>
      </c>
      <c r="B17" s="10">
        <v>1</v>
      </c>
      <c r="C17" s="18" t="s">
        <v>11</v>
      </c>
      <c r="D17" s="4">
        <v>331.98</v>
      </c>
      <c r="E17" s="4">
        <v>1000</v>
      </c>
      <c r="F17" s="4">
        <v>288.41000000000003</v>
      </c>
      <c r="G17" s="4">
        <v>1000</v>
      </c>
      <c r="H17" s="4">
        <v>331.98</v>
      </c>
      <c r="I17" s="4">
        <v>2000</v>
      </c>
      <c r="J17" s="20">
        <f t="shared" si="1"/>
        <v>-43.569999999999993</v>
      </c>
      <c r="K17" s="20">
        <f t="shared" si="0"/>
        <v>0</v>
      </c>
    </row>
    <row r="18" spans="1:15" s="1" customFormat="1" ht="15" customHeight="1" x14ac:dyDescent="0.2">
      <c r="A18" s="10" t="s">
        <v>12</v>
      </c>
      <c r="B18" s="10">
        <v>1</v>
      </c>
      <c r="C18" s="18" t="s">
        <v>28</v>
      </c>
      <c r="D18" s="4"/>
      <c r="E18" s="4">
        <v>0.22</v>
      </c>
      <c r="F18" s="4"/>
      <c r="G18" s="4">
        <v>0.22</v>
      </c>
      <c r="H18" s="4"/>
      <c r="I18" s="4"/>
      <c r="J18" s="20">
        <f t="shared" si="1"/>
        <v>0</v>
      </c>
      <c r="K18" s="20">
        <f t="shared" si="0"/>
        <v>0</v>
      </c>
    </row>
    <row r="19" spans="1:15" s="1" customFormat="1" ht="15" customHeight="1" x14ac:dyDescent="0.2">
      <c r="A19" s="10" t="s">
        <v>12</v>
      </c>
      <c r="B19" s="10">
        <v>2</v>
      </c>
      <c r="C19" s="18" t="s">
        <v>43</v>
      </c>
      <c r="D19" s="4">
        <v>17836.04</v>
      </c>
      <c r="E19" s="4"/>
      <c r="F19" s="4">
        <v>17836.04</v>
      </c>
      <c r="G19" s="4"/>
      <c r="H19" s="4">
        <v>17836.04</v>
      </c>
      <c r="I19" s="4"/>
      <c r="J19" s="20">
        <f t="shared" si="1"/>
        <v>0</v>
      </c>
      <c r="K19" s="20">
        <f t="shared" si="0"/>
        <v>0</v>
      </c>
    </row>
    <row r="20" spans="1:15" s="1" customFormat="1" ht="15" customHeight="1" x14ac:dyDescent="0.2">
      <c r="A20" s="10" t="s">
        <v>12</v>
      </c>
      <c r="B20" s="10">
        <v>3</v>
      </c>
      <c r="C20" s="18" t="s">
        <v>14</v>
      </c>
      <c r="D20" s="4">
        <v>10466.200000000001</v>
      </c>
      <c r="E20" s="4"/>
      <c r="F20" s="4">
        <v>7001.2</v>
      </c>
      <c r="G20" s="4"/>
      <c r="H20" s="4">
        <v>10466.200000000001</v>
      </c>
      <c r="I20" s="4">
        <v>4914.3999999999996</v>
      </c>
      <c r="J20" s="20">
        <f t="shared" si="1"/>
        <v>-3465.0000000000009</v>
      </c>
      <c r="K20" s="20">
        <f t="shared" si="0"/>
        <v>0</v>
      </c>
    </row>
    <row r="21" spans="1:15" s="1" customFormat="1" ht="15" customHeight="1" x14ac:dyDescent="0.2">
      <c r="A21" s="10" t="s">
        <v>15</v>
      </c>
      <c r="B21" s="10">
        <v>1</v>
      </c>
      <c r="C21" s="18" t="s">
        <v>16</v>
      </c>
      <c r="D21" s="4">
        <v>6772.72</v>
      </c>
      <c r="E21" s="4"/>
      <c r="F21" s="4">
        <v>3732.41</v>
      </c>
      <c r="G21" s="4"/>
      <c r="H21" s="4">
        <v>23326.01</v>
      </c>
      <c r="I21" s="4"/>
      <c r="J21" s="20">
        <v>-19593.599999999999</v>
      </c>
      <c r="K21" s="20">
        <f t="shared" si="0"/>
        <v>0</v>
      </c>
      <c r="O21" s="3"/>
    </row>
    <row r="22" spans="1:15" s="1" customFormat="1" ht="15" customHeight="1" x14ac:dyDescent="0.2">
      <c r="A22" s="10" t="s">
        <v>15</v>
      </c>
      <c r="B22" s="10">
        <v>2</v>
      </c>
      <c r="C22" s="18" t="s">
        <v>17</v>
      </c>
      <c r="D22" s="4">
        <v>16553.29</v>
      </c>
      <c r="E22" s="4"/>
      <c r="F22" s="4">
        <v>0</v>
      </c>
      <c r="G22" s="4"/>
      <c r="H22" s="4"/>
      <c r="I22" s="4"/>
      <c r="J22" s="20">
        <v>0</v>
      </c>
      <c r="K22" s="20">
        <f t="shared" si="0"/>
        <v>0</v>
      </c>
    </row>
    <row r="23" spans="1:15" s="1" customFormat="1" ht="15" customHeight="1" x14ac:dyDescent="0.2">
      <c r="A23" s="10" t="s">
        <v>15</v>
      </c>
      <c r="B23" s="10">
        <v>3</v>
      </c>
      <c r="C23" s="18" t="s">
        <v>18</v>
      </c>
      <c r="D23" s="4">
        <v>27341.66</v>
      </c>
      <c r="E23" s="4"/>
      <c r="F23" s="4">
        <v>23278.880000000001</v>
      </c>
      <c r="G23" s="4"/>
      <c r="H23" s="4">
        <v>27341.66</v>
      </c>
      <c r="I23" s="4"/>
      <c r="J23" s="20">
        <f t="shared" si="1"/>
        <v>-4062.7799999999988</v>
      </c>
      <c r="K23" s="20">
        <f t="shared" si="0"/>
        <v>0</v>
      </c>
    </row>
    <row r="24" spans="1:15" s="1" customFormat="1" ht="15" customHeight="1" x14ac:dyDescent="0.2">
      <c r="A24" s="10" t="s">
        <v>15</v>
      </c>
      <c r="B24" s="10">
        <v>4</v>
      </c>
      <c r="C24" s="18" t="s">
        <v>19</v>
      </c>
      <c r="D24" s="4"/>
      <c r="E24" s="4">
        <v>1217.45</v>
      </c>
      <c r="F24" s="4"/>
      <c r="G24" s="4">
        <v>1217.45</v>
      </c>
      <c r="H24" s="4"/>
      <c r="I24" s="4">
        <v>5000</v>
      </c>
      <c r="J24" s="20">
        <f t="shared" si="1"/>
        <v>0</v>
      </c>
      <c r="K24" s="20">
        <f t="shared" si="0"/>
        <v>0</v>
      </c>
    </row>
    <row r="25" spans="1:15" s="1" customFormat="1" ht="15" customHeight="1" x14ac:dyDescent="0.2">
      <c r="A25" s="10" t="s">
        <v>15</v>
      </c>
      <c r="B25" s="10">
        <v>6</v>
      </c>
      <c r="C25" s="18" t="s">
        <v>20</v>
      </c>
      <c r="D25" s="4">
        <v>37230.699999999997</v>
      </c>
      <c r="E25" s="4"/>
      <c r="F25" s="4">
        <v>37230.699999999997</v>
      </c>
      <c r="G25" s="4"/>
      <c r="H25" s="4">
        <v>37230.699999999997</v>
      </c>
      <c r="I25" s="4"/>
      <c r="J25" s="20">
        <f t="shared" si="1"/>
        <v>0</v>
      </c>
      <c r="K25" s="20">
        <f t="shared" si="0"/>
        <v>0</v>
      </c>
    </row>
    <row r="26" spans="1:15" s="1" customFormat="1" ht="15" customHeight="1" x14ac:dyDescent="0.2">
      <c r="A26" s="10" t="s">
        <v>15</v>
      </c>
      <c r="B26" s="10">
        <v>7</v>
      </c>
      <c r="C26" s="18" t="s">
        <v>21</v>
      </c>
      <c r="D26" s="4">
        <v>21868.68</v>
      </c>
      <c r="E26" s="4"/>
      <c r="F26" s="4">
        <v>21868.68</v>
      </c>
      <c r="G26" s="4"/>
      <c r="H26" s="4">
        <v>21868.68</v>
      </c>
      <c r="I26" s="4"/>
      <c r="J26" s="20">
        <f t="shared" si="1"/>
        <v>0</v>
      </c>
      <c r="K26" s="20">
        <f t="shared" si="0"/>
        <v>0</v>
      </c>
    </row>
    <row r="27" spans="1:15" s="1" customFormat="1" ht="15" customHeight="1" x14ac:dyDescent="0.2">
      <c r="A27" s="10" t="s">
        <v>15</v>
      </c>
      <c r="B27" s="10">
        <v>8</v>
      </c>
      <c r="C27" s="18" t="s">
        <v>35</v>
      </c>
      <c r="D27" s="4">
        <v>108243.45</v>
      </c>
      <c r="E27" s="4"/>
      <c r="F27" s="4">
        <v>108243.45</v>
      </c>
      <c r="G27" s="4"/>
      <c r="H27" s="4">
        <v>108243.45</v>
      </c>
      <c r="I27" s="4"/>
      <c r="J27" s="20">
        <f t="shared" si="1"/>
        <v>0</v>
      </c>
      <c r="K27" s="20">
        <f t="shared" si="0"/>
        <v>0</v>
      </c>
    </row>
    <row r="28" spans="1:15" s="1" customFormat="1" ht="15" customHeight="1" x14ac:dyDescent="0.2">
      <c r="A28" s="10" t="s">
        <v>15</v>
      </c>
      <c r="B28" s="10">
        <v>8</v>
      </c>
      <c r="C28" s="18" t="s">
        <v>36</v>
      </c>
      <c r="D28" s="4"/>
      <c r="E28" s="4"/>
      <c r="F28" s="4">
        <v>37346.839999999997</v>
      </c>
      <c r="G28" s="4"/>
      <c r="H28" s="4"/>
      <c r="I28" s="4"/>
      <c r="J28" s="20">
        <f t="shared" si="1"/>
        <v>37346.839999999997</v>
      </c>
      <c r="K28" s="20">
        <f t="shared" si="0"/>
        <v>0</v>
      </c>
    </row>
    <row r="29" spans="1:15" s="1" customFormat="1" ht="15" customHeight="1" x14ac:dyDescent="0.2">
      <c r="A29" s="10" t="s">
        <v>22</v>
      </c>
      <c r="B29" s="10">
        <v>1</v>
      </c>
      <c r="C29" s="18" t="s">
        <v>23</v>
      </c>
      <c r="D29" s="4">
        <v>1000.05</v>
      </c>
      <c r="E29" s="4"/>
      <c r="F29" s="4">
        <v>1000.05</v>
      </c>
      <c r="G29" s="4"/>
      <c r="H29" s="4">
        <v>1000.05</v>
      </c>
      <c r="I29" s="4"/>
      <c r="J29" s="20">
        <f t="shared" si="1"/>
        <v>0</v>
      </c>
      <c r="K29" s="20">
        <f t="shared" si="0"/>
        <v>0</v>
      </c>
    </row>
    <row r="30" spans="1:15" s="1" customFormat="1" ht="15" customHeight="1" x14ac:dyDescent="0.2">
      <c r="A30" s="43"/>
      <c r="B30" s="44"/>
      <c r="C30" s="18" t="s">
        <v>24</v>
      </c>
      <c r="D30" s="4"/>
      <c r="E30" s="4">
        <v>1000</v>
      </c>
      <c r="F30" s="4"/>
      <c r="G30" s="4">
        <v>1000</v>
      </c>
      <c r="H30" s="4"/>
      <c r="I30" s="4"/>
      <c r="J30" s="20">
        <f t="shared" si="1"/>
        <v>0</v>
      </c>
      <c r="K30" s="20">
        <f t="shared" si="0"/>
        <v>0</v>
      </c>
    </row>
    <row r="31" spans="1:15" s="1" customFormat="1" ht="15" customHeight="1" x14ac:dyDescent="0.2">
      <c r="A31" s="40" t="s">
        <v>47</v>
      </c>
      <c r="B31" s="41"/>
      <c r="C31" s="42"/>
      <c r="D31" s="21">
        <f t="shared" ref="D31:K31" si="2">SUM(D10:D30)</f>
        <v>280446.62</v>
      </c>
      <c r="E31" s="21">
        <f t="shared" si="2"/>
        <v>70212</v>
      </c>
      <c r="F31" s="21">
        <f t="shared" si="2"/>
        <v>285903.21000000002</v>
      </c>
      <c r="G31" s="21">
        <f t="shared" si="2"/>
        <v>84474.48</v>
      </c>
      <c r="H31" s="21">
        <f t="shared" si="2"/>
        <v>280446.62</v>
      </c>
      <c r="I31" s="21">
        <f t="shared" si="2"/>
        <v>70212</v>
      </c>
      <c r="J31" s="22">
        <f t="shared" si="2"/>
        <v>5456.59</v>
      </c>
      <c r="K31" s="22">
        <f t="shared" si="2"/>
        <v>14262.479999999998</v>
      </c>
    </row>
    <row r="32" spans="1:15" ht="15" customHeight="1" x14ac:dyDescent="0.2">
      <c r="A32" s="40" t="s">
        <v>50</v>
      </c>
      <c r="B32" s="41"/>
      <c r="C32" s="42"/>
      <c r="D32" s="45">
        <f>SUM(D31:E31)</f>
        <v>350658.62</v>
      </c>
      <c r="E32" s="45"/>
      <c r="F32" s="45">
        <f>SUM(F31:G31)</f>
        <v>370377.69</v>
      </c>
      <c r="G32" s="45"/>
      <c r="H32" s="24">
        <f>H31+I31</f>
        <v>350658.62</v>
      </c>
      <c r="I32" s="25"/>
      <c r="J32" s="36">
        <f>SUM(J31:K31)</f>
        <v>19719.07</v>
      </c>
      <c r="K32" s="36"/>
    </row>
    <row r="33" spans="1:11" ht="35.25" customHeight="1" x14ac:dyDescent="0.2">
      <c r="A33" s="33" t="s">
        <v>54</v>
      </c>
      <c r="B33" s="38"/>
      <c r="C33" s="34"/>
      <c r="D33" s="46">
        <f>F32-D32</f>
        <v>19719.070000000007</v>
      </c>
      <c r="E33" s="46"/>
      <c r="F33" s="46"/>
      <c r="G33" s="46"/>
      <c r="H33" s="37" t="s">
        <v>52</v>
      </c>
      <c r="I33" s="37"/>
      <c r="J33" s="36"/>
      <c r="K33" s="36"/>
    </row>
    <row r="34" spans="1:11" ht="15" customHeight="1" x14ac:dyDescent="0.2"/>
    <row r="35" spans="1:11" ht="15" customHeight="1" x14ac:dyDescent="0.2">
      <c r="E35" s="23" t="s">
        <v>48</v>
      </c>
    </row>
    <row r="36" spans="1:11" ht="15" customHeight="1" x14ac:dyDescent="0.2">
      <c r="E36" s="39" t="s">
        <v>49</v>
      </c>
      <c r="F36" s="39"/>
      <c r="H36" s="54" t="s">
        <v>58</v>
      </c>
      <c r="I36" s="54"/>
    </row>
    <row r="37" spans="1:11" ht="15" customHeight="1" x14ac:dyDescent="0.2">
      <c r="H37" s="54" t="s">
        <v>59</v>
      </c>
      <c r="I37" s="54"/>
    </row>
    <row r="38" spans="1:11" ht="15" customHeight="1" x14ac:dyDescent="0.2"/>
    <row r="39" spans="1:11" ht="15" customHeight="1" x14ac:dyDescent="0.2"/>
    <row r="40" spans="1:11" ht="15" customHeight="1" x14ac:dyDescent="0.2"/>
    <row r="41" spans="1:11" ht="15" customHeight="1" x14ac:dyDescent="0.2"/>
    <row r="42" spans="1:11" ht="15" customHeight="1" x14ac:dyDescent="0.2"/>
    <row r="43" spans="1:11" ht="15" customHeight="1" x14ac:dyDescent="0.2"/>
    <row r="44" spans="1:11" ht="15" customHeight="1" x14ac:dyDescent="0.2"/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</sheetData>
  <mergeCells count="27">
    <mergeCell ref="A2:K2"/>
    <mergeCell ref="A3:K3"/>
    <mergeCell ref="A4:K4"/>
    <mergeCell ref="H36:I36"/>
    <mergeCell ref="H37:I37"/>
    <mergeCell ref="E36:F36"/>
    <mergeCell ref="A31:C31"/>
    <mergeCell ref="A32:C32"/>
    <mergeCell ref="A30:B30"/>
    <mergeCell ref="D32:E32"/>
    <mergeCell ref="F32:G32"/>
    <mergeCell ref="D33:G33"/>
    <mergeCell ref="H32:I32"/>
    <mergeCell ref="A7:C8"/>
    <mergeCell ref="A6:K6"/>
    <mergeCell ref="D7:E7"/>
    <mergeCell ref="F7:G7"/>
    <mergeCell ref="H7:I7"/>
    <mergeCell ref="J7:K7"/>
    <mergeCell ref="A9:B9"/>
    <mergeCell ref="D9:E9"/>
    <mergeCell ref="F9:G9"/>
    <mergeCell ref="H9:I9"/>
    <mergeCell ref="J9:K9"/>
    <mergeCell ref="J32:K33"/>
    <mergeCell ref="H33:I33"/>
    <mergeCell ref="A33:C33"/>
  </mergeCells>
  <pageMargins left="0.25" right="0.25" top="0.75" bottom="0.75" header="0.3" footer="0.3"/>
  <pageSetup paperSize="9" scale="68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opLeftCell="A19" workbookViewId="0">
      <selection activeCell="I9" sqref="I9"/>
    </sheetView>
  </sheetViews>
  <sheetFormatPr defaultRowHeight="15" x14ac:dyDescent="0.2"/>
  <cols>
    <col min="1" max="2" width="7.33203125" customWidth="1"/>
    <col min="3" max="3" width="48.1640625" bestFit="1" customWidth="1"/>
    <col min="4" max="9" width="20.5" style="2" customWidth="1"/>
    <col min="10" max="10" width="20.5" style="5" customWidth="1"/>
    <col min="11" max="11" width="20.5" customWidth="1"/>
    <col min="13" max="13" width="11.83203125" bestFit="1" customWidth="1"/>
  </cols>
  <sheetData>
    <row r="1" spans="1:13" s="1" customFormat="1" ht="39.950000000000003" customHeight="1" x14ac:dyDescent="0.2">
      <c r="A1" s="13" t="s">
        <v>38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3" s="1" customFormat="1" ht="39.950000000000003" customHeight="1" x14ac:dyDescent="0.2">
      <c r="A2" s="13" t="s">
        <v>0</v>
      </c>
      <c r="B2" s="13"/>
      <c r="C2" s="13"/>
      <c r="D2" s="51" t="s">
        <v>42</v>
      </c>
      <c r="E2" s="51"/>
      <c r="F2" s="51" t="s">
        <v>42</v>
      </c>
      <c r="G2" s="51"/>
      <c r="H2" s="43" t="s">
        <v>39</v>
      </c>
      <c r="I2" s="44"/>
      <c r="J2" s="27" t="s">
        <v>41</v>
      </c>
      <c r="K2" s="50"/>
    </row>
    <row r="3" spans="1:13" s="1" customFormat="1" ht="39.950000000000003" customHeight="1" x14ac:dyDescent="0.2">
      <c r="A3" s="48"/>
      <c r="B3" s="48"/>
      <c r="C3" s="44"/>
      <c r="D3" s="10" t="s">
        <v>26</v>
      </c>
      <c r="E3" s="10" t="s">
        <v>27</v>
      </c>
      <c r="F3" s="10" t="s">
        <v>26</v>
      </c>
      <c r="G3" s="10" t="s">
        <v>27</v>
      </c>
      <c r="H3" s="10" t="s">
        <v>26</v>
      </c>
      <c r="I3" s="10" t="s">
        <v>27</v>
      </c>
      <c r="J3" s="14" t="s">
        <v>26</v>
      </c>
      <c r="K3" s="15" t="s">
        <v>27</v>
      </c>
    </row>
    <row r="4" spans="1:13" s="1" customFormat="1" ht="39.950000000000003" customHeight="1" x14ac:dyDescent="0.2">
      <c r="A4" s="30" t="s">
        <v>31</v>
      </c>
      <c r="B4" s="31"/>
      <c r="C4" s="11" t="s">
        <v>37</v>
      </c>
      <c r="D4" s="49" t="s">
        <v>30</v>
      </c>
      <c r="E4" s="49"/>
      <c r="F4" s="49" t="s">
        <v>32</v>
      </c>
      <c r="G4" s="49"/>
      <c r="H4" s="30" t="s">
        <v>30</v>
      </c>
      <c r="I4" s="31"/>
      <c r="J4" s="52" t="s">
        <v>40</v>
      </c>
      <c r="K4" s="52"/>
    </row>
    <row r="5" spans="1:13" s="1" customFormat="1" ht="39.950000000000003" customHeight="1" x14ac:dyDescent="0.2">
      <c r="A5" s="10" t="s">
        <v>1</v>
      </c>
      <c r="B5" s="10">
        <v>1</v>
      </c>
      <c r="C5" s="7" t="s">
        <v>2</v>
      </c>
      <c r="D5" s="11"/>
      <c r="E5" s="9">
        <v>3462.4</v>
      </c>
      <c r="F5" s="11"/>
      <c r="G5" s="9">
        <v>3462.4</v>
      </c>
      <c r="H5" s="11"/>
      <c r="I5" s="9">
        <v>3462.4</v>
      </c>
      <c r="J5" s="16"/>
      <c r="K5" s="16">
        <f>G5-E5</f>
        <v>0</v>
      </c>
    </row>
    <row r="6" spans="1:13" s="1" customFormat="1" ht="39.950000000000003" customHeight="1" x14ac:dyDescent="0.2">
      <c r="A6" s="6" t="s">
        <v>1</v>
      </c>
      <c r="B6" s="6">
        <v>2</v>
      </c>
      <c r="C6" s="7" t="s">
        <v>3</v>
      </c>
      <c r="D6" s="9">
        <v>18464.189999999999</v>
      </c>
      <c r="E6" s="9"/>
      <c r="F6" s="9">
        <v>12914.39</v>
      </c>
      <c r="G6" s="9"/>
      <c r="H6" s="9">
        <v>18464.189999999999</v>
      </c>
      <c r="I6" s="9"/>
      <c r="J6" s="16">
        <f>F6-D6</f>
        <v>-5549.7999999999993</v>
      </c>
      <c r="K6" s="16">
        <f t="shared" ref="K6:K25" si="0">G6-E6</f>
        <v>0</v>
      </c>
    </row>
    <row r="7" spans="1:13" s="1" customFormat="1" ht="39.950000000000003" customHeight="1" x14ac:dyDescent="0.2">
      <c r="A7" s="6" t="s">
        <v>1</v>
      </c>
      <c r="B7" s="6">
        <v>3</v>
      </c>
      <c r="C7" s="7" t="s">
        <v>4</v>
      </c>
      <c r="D7" s="9">
        <v>1337.66</v>
      </c>
      <c r="E7" s="9">
        <v>5700</v>
      </c>
      <c r="F7" s="9">
        <v>1337.66</v>
      </c>
      <c r="G7" s="9">
        <v>13340.4</v>
      </c>
      <c r="H7" s="9">
        <v>1337.66</v>
      </c>
      <c r="I7" s="9">
        <v>5700</v>
      </c>
      <c r="J7" s="16">
        <f t="shared" ref="J7:J25" si="1">F7-D7</f>
        <v>0</v>
      </c>
      <c r="K7" s="16">
        <f t="shared" si="0"/>
        <v>7640.4</v>
      </c>
    </row>
    <row r="8" spans="1:13" s="1" customFormat="1" ht="39.950000000000003" customHeight="1" x14ac:dyDescent="0.2">
      <c r="A8" s="10" t="s">
        <v>1</v>
      </c>
      <c r="B8" s="10">
        <v>4</v>
      </c>
      <c r="C8" s="7" t="s">
        <v>5</v>
      </c>
      <c r="D8" s="9"/>
      <c r="E8" s="9">
        <v>9087.2000000000007</v>
      </c>
      <c r="F8" s="9"/>
      <c r="G8" s="9">
        <v>16087.2</v>
      </c>
      <c r="H8" s="9"/>
      <c r="I8" s="9">
        <v>9087.2000000000007</v>
      </c>
      <c r="J8" s="16">
        <f t="shared" si="1"/>
        <v>0</v>
      </c>
      <c r="K8" s="16">
        <f t="shared" si="0"/>
        <v>7000</v>
      </c>
      <c r="M8" s="3"/>
    </row>
    <row r="9" spans="1:13" s="1" customFormat="1" ht="53.25" customHeight="1" x14ac:dyDescent="0.2">
      <c r="A9" s="6" t="s">
        <v>6</v>
      </c>
      <c r="B9" s="6">
        <v>1</v>
      </c>
      <c r="C9" s="7" t="s">
        <v>7</v>
      </c>
      <c r="D9" s="9">
        <v>10000</v>
      </c>
      <c r="E9" s="9">
        <v>31633.65</v>
      </c>
      <c r="F9" s="9">
        <v>10000</v>
      </c>
      <c r="G9" s="9">
        <v>31255.73</v>
      </c>
      <c r="H9" s="9">
        <v>10000</v>
      </c>
      <c r="I9" s="9">
        <v>31633.65</v>
      </c>
      <c r="J9" s="16">
        <f t="shared" si="1"/>
        <v>0</v>
      </c>
      <c r="K9" s="16">
        <f t="shared" si="0"/>
        <v>-377.92000000000189</v>
      </c>
    </row>
    <row r="10" spans="1:13" s="1" customFormat="1" ht="39.950000000000003" customHeight="1" x14ac:dyDescent="0.2">
      <c r="A10" s="6" t="s">
        <v>8</v>
      </c>
      <c r="B10" s="6">
        <v>1</v>
      </c>
      <c r="C10" s="7" t="s">
        <v>9</v>
      </c>
      <c r="D10" s="9">
        <v>3000</v>
      </c>
      <c r="E10" s="9">
        <v>17111.080000000002</v>
      </c>
      <c r="F10" s="9">
        <v>3000</v>
      </c>
      <c r="G10" s="9">
        <v>17111.080000000002</v>
      </c>
      <c r="H10" s="9">
        <v>3000</v>
      </c>
      <c r="I10" s="9">
        <v>17111.080000000002</v>
      </c>
      <c r="J10" s="16">
        <f t="shared" si="1"/>
        <v>0</v>
      </c>
      <c r="K10" s="16">
        <f t="shared" si="0"/>
        <v>0</v>
      </c>
    </row>
    <row r="11" spans="1:13" s="1" customFormat="1" ht="39.950000000000003" customHeight="1" x14ac:dyDescent="0.2">
      <c r="A11" s="10" t="s">
        <v>33</v>
      </c>
      <c r="B11" s="10">
        <v>1</v>
      </c>
      <c r="C11" s="7" t="s">
        <v>34</v>
      </c>
      <c r="D11" s="9"/>
      <c r="E11" s="9"/>
      <c r="F11" s="9">
        <v>824.5</v>
      </c>
      <c r="G11" s="9"/>
      <c r="H11" s="9"/>
      <c r="I11" s="9"/>
      <c r="J11" s="16">
        <f t="shared" si="1"/>
        <v>824.5</v>
      </c>
      <c r="K11" s="16">
        <f t="shared" si="0"/>
        <v>0</v>
      </c>
    </row>
    <row r="12" spans="1:13" s="1" customFormat="1" ht="39.950000000000003" customHeight="1" x14ac:dyDescent="0.2">
      <c r="A12" s="6" t="s">
        <v>10</v>
      </c>
      <c r="B12" s="6">
        <v>1</v>
      </c>
      <c r="C12" s="7" t="s">
        <v>11</v>
      </c>
      <c r="D12" s="9">
        <v>331.98</v>
      </c>
      <c r="E12" s="9">
        <v>1000</v>
      </c>
      <c r="F12" s="9">
        <v>288.41000000000003</v>
      </c>
      <c r="G12" s="9">
        <v>1000</v>
      </c>
      <c r="H12" s="9">
        <v>331.98</v>
      </c>
      <c r="I12" s="9">
        <v>1000</v>
      </c>
      <c r="J12" s="16">
        <f t="shared" si="1"/>
        <v>-43.569999999999993</v>
      </c>
      <c r="K12" s="16">
        <f t="shared" si="0"/>
        <v>0</v>
      </c>
    </row>
    <row r="13" spans="1:13" s="1" customFormat="1" ht="39.950000000000003" customHeight="1" x14ac:dyDescent="0.2">
      <c r="A13" s="10" t="s">
        <v>12</v>
      </c>
      <c r="B13" s="10">
        <v>1</v>
      </c>
      <c r="C13" s="7" t="s">
        <v>28</v>
      </c>
      <c r="D13" s="9"/>
      <c r="E13" s="9">
        <v>0.22</v>
      </c>
      <c r="F13" s="9"/>
      <c r="G13" s="9">
        <v>0.22</v>
      </c>
      <c r="H13" s="9"/>
      <c r="I13" s="9">
        <v>0.22</v>
      </c>
      <c r="J13" s="16">
        <f t="shared" si="1"/>
        <v>0</v>
      </c>
      <c r="K13" s="16">
        <f t="shared" si="0"/>
        <v>0</v>
      </c>
    </row>
    <row r="14" spans="1:13" s="1" customFormat="1" ht="39.950000000000003" customHeight="1" x14ac:dyDescent="0.2">
      <c r="A14" s="6" t="s">
        <v>12</v>
      </c>
      <c r="B14" s="6">
        <v>2</v>
      </c>
      <c r="C14" s="7" t="s">
        <v>13</v>
      </c>
      <c r="D14" s="9">
        <v>17836.04</v>
      </c>
      <c r="E14" s="9"/>
      <c r="F14" s="9">
        <v>17836.04</v>
      </c>
      <c r="G14" s="9"/>
      <c r="H14" s="9">
        <v>17836.04</v>
      </c>
      <c r="I14" s="9"/>
      <c r="J14" s="16">
        <f t="shared" si="1"/>
        <v>0</v>
      </c>
      <c r="K14" s="16">
        <f t="shared" si="0"/>
        <v>0</v>
      </c>
    </row>
    <row r="15" spans="1:13" s="1" customFormat="1" ht="39.950000000000003" customHeight="1" x14ac:dyDescent="0.2">
      <c r="A15" s="6" t="s">
        <v>12</v>
      </c>
      <c r="B15" s="6">
        <v>3</v>
      </c>
      <c r="C15" s="7" t="s">
        <v>14</v>
      </c>
      <c r="D15" s="9">
        <v>10466.200000000001</v>
      </c>
      <c r="E15" s="9"/>
      <c r="F15" s="9">
        <v>7001.2</v>
      </c>
      <c r="G15" s="9"/>
      <c r="H15" s="9">
        <v>10466.200000000001</v>
      </c>
      <c r="I15" s="9"/>
      <c r="J15" s="16">
        <f t="shared" si="1"/>
        <v>-3465.0000000000009</v>
      </c>
      <c r="K15" s="16">
        <f t="shared" si="0"/>
        <v>0</v>
      </c>
    </row>
    <row r="16" spans="1:13" s="1" customFormat="1" ht="39.950000000000003" customHeight="1" x14ac:dyDescent="0.2">
      <c r="A16" s="6" t="s">
        <v>15</v>
      </c>
      <c r="B16" s="6">
        <v>1</v>
      </c>
      <c r="C16" s="7" t="s">
        <v>16</v>
      </c>
      <c r="D16" s="9">
        <v>6772.72</v>
      </c>
      <c r="E16" s="9"/>
      <c r="F16" s="9">
        <v>3732.41</v>
      </c>
      <c r="G16" s="9"/>
      <c r="H16" s="9">
        <v>6772.72</v>
      </c>
      <c r="I16" s="9"/>
      <c r="J16" s="16">
        <f t="shared" si="1"/>
        <v>-3040.3100000000004</v>
      </c>
      <c r="K16" s="16">
        <f t="shared" si="0"/>
        <v>0</v>
      </c>
    </row>
    <row r="17" spans="1:11" s="1" customFormat="1" ht="39.950000000000003" customHeight="1" x14ac:dyDescent="0.2">
      <c r="A17" s="6" t="s">
        <v>15</v>
      </c>
      <c r="B17" s="6">
        <v>2</v>
      </c>
      <c r="C17" s="7" t="s">
        <v>17</v>
      </c>
      <c r="D17" s="9">
        <v>16553.29</v>
      </c>
      <c r="E17" s="9"/>
      <c r="F17" s="9">
        <v>0</v>
      </c>
      <c r="G17" s="9"/>
      <c r="H17" s="9">
        <v>16553.29</v>
      </c>
      <c r="I17" s="9"/>
      <c r="J17" s="16">
        <f t="shared" si="1"/>
        <v>-16553.29</v>
      </c>
      <c r="K17" s="16">
        <f t="shared" si="0"/>
        <v>0</v>
      </c>
    </row>
    <row r="18" spans="1:11" s="1" customFormat="1" ht="39.950000000000003" customHeight="1" x14ac:dyDescent="0.2">
      <c r="A18" s="6" t="s">
        <v>15</v>
      </c>
      <c r="B18" s="6">
        <v>3</v>
      </c>
      <c r="C18" s="7" t="s">
        <v>18</v>
      </c>
      <c r="D18" s="9">
        <v>27341.66</v>
      </c>
      <c r="E18" s="9"/>
      <c r="F18" s="9">
        <v>23278.880000000001</v>
      </c>
      <c r="G18" s="9"/>
      <c r="H18" s="9">
        <v>27341.66</v>
      </c>
      <c r="I18" s="9"/>
      <c r="J18" s="16">
        <f t="shared" si="1"/>
        <v>-4062.7799999999988</v>
      </c>
      <c r="K18" s="16">
        <f t="shared" si="0"/>
        <v>0</v>
      </c>
    </row>
    <row r="19" spans="1:11" s="1" customFormat="1" ht="39.950000000000003" customHeight="1" x14ac:dyDescent="0.2">
      <c r="A19" s="10" t="s">
        <v>15</v>
      </c>
      <c r="B19" s="10">
        <v>4</v>
      </c>
      <c r="C19" s="7" t="s">
        <v>19</v>
      </c>
      <c r="D19" s="9"/>
      <c r="E19" s="9">
        <v>1217.45</v>
      </c>
      <c r="F19" s="9"/>
      <c r="G19" s="9">
        <v>1217.45</v>
      </c>
      <c r="H19" s="9"/>
      <c r="I19" s="9">
        <v>1217.45</v>
      </c>
      <c r="J19" s="16">
        <f t="shared" si="1"/>
        <v>0</v>
      </c>
      <c r="K19" s="16">
        <f t="shared" si="0"/>
        <v>0</v>
      </c>
    </row>
    <row r="20" spans="1:11" s="1" customFormat="1" ht="39.950000000000003" customHeight="1" x14ac:dyDescent="0.2">
      <c r="A20" s="6" t="s">
        <v>15</v>
      </c>
      <c r="B20" s="6">
        <v>6</v>
      </c>
      <c r="C20" s="7" t="s">
        <v>20</v>
      </c>
      <c r="D20" s="9">
        <v>37230.699999999997</v>
      </c>
      <c r="E20" s="9"/>
      <c r="F20" s="9">
        <v>37230.699999999997</v>
      </c>
      <c r="G20" s="9"/>
      <c r="H20" s="9">
        <v>37230.699999999997</v>
      </c>
      <c r="I20" s="9"/>
      <c r="J20" s="16">
        <f t="shared" si="1"/>
        <v>0</v>
      </c>
      <c r="K20" s="16">
        <f t="shared" si="0"/>
        <v>0</v>
      </c>
    </row>
    <row r="21" spans="1:11" s="1" customFormat="1" ht="39.950000000000003" customHeight="1" x14ac:dyDescent="0.2">
      <c r="A21" s="6" t="s">
        <v>15</v>
      </c>
      <c r="B21" s="6">
        <v>7</v>
      </c>
      <c r="C21" s="7" t="s">
        <v>21</v>
      </c>
      <c r="D21" s="9">
        <v>21868.68</v>
      </c>
      <c r="E21" s="9"/>
      <c r="F21" s="9">
        <v>21868.68</v>
      </c>
      <c r="G21" s="9"/>
      <c r="H21" s="9">
        <v>21868.68</v>
      </c>
      <c r="I21" s="9"/>
      <c r="J21" s="16">
        <f t="shared" si="1"/>
        <v>0</v>
      </c>
      <c r="K21" s="16">
        <f t="shared" si="0"/>
        <v>0</v>
      </c>
    </row>
    <row r="22" spans="1:11" s="1" customFormat="1" ht="39.950000000000003" customHeight="1" x14ac:dyDescent="0.2">
      <c r="A22" s="6" t="s">
        <v>15</v>
      </c>
      <c r="B22" s="6">
        <v>8</v>
      </c>
      <c r="C22" s="7" t="s">
        <v>35</v>
      </c>
      <c r="D22" s="9">
        <v>108243.45</v>
      </c>
      <c r="E22" s="9"/>
      <c r="F22" s="9">
        <v>108243.45</v>
      </c>
      <c r="G22" s="9"/>
      <c r="H22" s="9">
        <v>108243.45</v>
      </c>
      <c r="I22" s="9"/>
      <c r="J22" s="16">
        <f t="shared" si="1"/>
        <v>0</v>
      </c>
      <c r="K22" s="16">
        <f t="shared" si="0"/>
        <v>0</v>
      </c>
    </row>
    <row r="23" spans="1:11" s="1" customFormat="1" ht="39.950000000000003" customHeight="1" x14ac:dyDescent="0.2">
      <c r="A23" s="10" t="s">
        <v>15</v>
      </c>
      <c r="B23" s="10">
        <v>8</v>
      </c>
      <c r="C23" s="7" t="s">
        <v>36</v>
      </c>
      <c r="D23" s="9"/>
      <c r="E23" s="9"/>
      <c r="F23" s="9">
        <v>37346.839999999997</v>
      </c>
      <c r="G23" s="9"/>
      <c r="H23" s="9"/>
      <c r="I23" s="9"/>
      <c r="J23" s="16">
        <f t="shared" si="1"/>
        <v>37346.839999999997</v>
      </c>
      <c r="K23" s="16">
        <f t="shared" si="0"/>
        <v>0</v>
      </c>
    </row>
    <row r="24" spans="1:11" s="1" customFormat="1" ht="39.950000000000003" customHeight="1" x14ac:dyDescent="0.2">
      <c r="A24" s="10" t="s">
        <v>22</v>
      </c>
      <c r="B24" s="10">
        <v>1</v>
      </c>
      <c r="C24" s="7" t="s">
        <v>23</v>
      </c>
      <c r="D24" s="9">
        <v>1000.05</v>
      </c>
      <c r="E24" s="9"/>
      <c r="F24" s="9">
        <v>1000.05</v>
      </c>
      <c r="G24" s="9"/>
      <c r="H24" s="9">
        <v>1000.05</v>
      </c>
      <c r="I24" s="9"/>
      <c r="J24" s="16">
        <f t="shared" si="1"/>
        <v>0</v>
      </c>
      <c r="K24" s="16">
        <f t="shared" si="0"/>
        <v>0</v>
      </c>
    </row>
    <row r="25" spans="1:11" s="1" customFormat="1" ht="39.950000000000003" customHeight="1" x14ac:dyDescent="0.2">
      <c r="A25" s="10"/>
      <c r="B25" s="10"/>
      <c r="C25" s="7" t="s">
        <v>24</v>
      </c>
      <c r="D25" s="9"/>
      <c r="E25" s="9">
        <v>1000</v>
      </c>
      <c r="F25" s="9"/>
      <c r="G25" s="9">
        <v>1000</v>
      </c>
      <c r="H25" s="9"/>
      <c r="I25" s="9">
        <v>1000</v>
      </c>
      <c r="J25" s="16">
        <f t="shared" si="1"/>
        <v>0</v>
      </c>
      <c r="K25" s="16">
        <f t="shared" si="0"/>
        <v>0</v>
      </c>
    </row>
    <row r="26" spans="1:11" s="1" customFormat="1" ht="39.950000000000003" customHeight="1" x14ac:dyDescent="0.2">
      <c r="A26" s="12"/>
      <c r="B26" s="12"/>
      <c r="C26" s="12" t="s">
        <v>25</v>
      </c>
      <c r="D26" s="8">
        <f>SUM(D5:D25)</f>
        <v>280446.62</v>
      </c>
      <c r="E26" s="8">
        <f>SUM(E5:E25)</f>
        <v>70212</v>
      </c>
      <c r="F26" s="8">
        <f>SUM(F5:F25)</f>
        <v>285903.21000000002</v>
      </c>
      <c r="G26" s="8">
        <f>SUM(G5:G25)</f>
        <v>84474.48</v>
      </c>
      <c r="H26" s="8"/>
      <c r="I26" s="8"/>
      <c r="J26" s="17">
        <f>SUM(J5:J25)</f>
        <v>5456.5899999999965</v>
      </c>
      <c r="K26" s="17">
        <f>SUM(K5:K25)</f>
        <v>14262.479999999998</v>
      </c>
    </row>
    <row r="27" spans="1:11" ht="35.25" customHeight="1" x14ac:dyDescent="0.2">
      <c r="A27" s="12"/>
      <c r="B27" s="12"/>
      <c r="C27" s="12" t="s">
        <v>29</v>
      </c>
      <c r="D27" s="45">
        <f>SUM(D26:E26)</f>
        <v>350658.62</v>
      </c>
      <c r="E27" s="45"/>
      <c r="F27" s="45">
        <f>SUM(F26:G26)</f>
        <v>370377.69</v>
      </c>
      <c r="G27" s="45"/>
      <c r="H27" s="9"/>
      <c r="I27" s="9"/>
      <c r="J27" s="47">
        <f>SUM(J26:K26)</f>
        <v>19719.069999999992</v>
      </c>
      <c r="K27" s="47"/>
    </row>
  </sheetData>
  <mergeCells count="13">
    <mergeCell ref="H2:I2"/>
    <mergeCell ref="H4:I4"/>
    <mergeCell ref="J2:K2"/>
    <mergeCell ref="D2:E2"/>
    <mergeCell ref="F2:G2"/>
    <mergeCell ref="J4:K4"/>
    <mergeCell ref="J27:K27"/>
    <mergeCell ref="A3:C3"/>
    <mergeCell ref="D27:E27"/>
    <mergeCell ref="D4:E4"/>
    <mergeCell ref="A4:B4"/>
    <mergeCell ref="F4:G4"/>
    <mergeCell ref="F27:G27"/>
  </mergeCells>
  <pageMargins left="0.7" right="0.7" top="0.75" bottom="0.75" header="0.3" footer="0.3"/>
  <pageSetup paperSize="9"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VARIAZIONE AVANZO AL_1 _1_2020</vt:lpstr>
      <vt:lpstr>AVANZO VINCOLATO AL 17 11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paoletti</dc:creator>
  <cp:lastModifiedBy>Enzo Paoletti</cp:lastModifiedBy>
  <cp:lastPrinted>2020-06-16T16:07:44Z</cp:lastPrinted>
  <dcterms:created xsi:type="dcterms:W3CDTF">2019-11-16T17:00:36Z</dcterms:created>
  <dcterms:modified xsi:type="dcterms:W3CDTF">2020-06-16T16:08:50Z</dcterms:modified>
</cp:coreProperties>
</file>